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SPO IT\Desktop\IRC\"/>
    </mc:Choice>
  </mc:AlternateContent>
  <xr:revisionPtr revIDLastSave="0" documentId="13_ncr:1_{EEF7FCD8-0ACB-45E9-8707-724FF1222083}"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1" i="1" l="1"/>
  <c r="H35" i="1"/>
  <c r="H31" i="1"/>
  <c r="H28" i="1"/>
  <c r="H15" i="1"/>
  <c r="H13" i="1"/>
  <c r="H9" i="1"/>
  <c r="H8" i="1"/>
  <c r="H10" i="1" l="1"/>
  <c r="H40" i="1"/>
  <c r="H21" i="1"/>
  <c r="H20" i="1"/>
  <c r="H37" i="1" l="1"/>
  <c r="H29" i="1"/>
  <c r="H25" i="1"/>
  <c r="C21" i="1"/>
  <c r="C22" i="1" s="1"/>
  <c r="C32" i="1" l="1"/>
  <c r="H32" i="1" s="1"/>
  <c r="C36" i="1" l="1"/>
  <c r="H36" i="1" s="1"/>
  <c r="C33" i="1"/>
  <c r="H33" i="1" l="1"/>
  <c r="C37" i="1"/>
  <c r="H38" i="1" s="1"/>
</calcChain>
</file>

<file path=xl/sharedStrings.xml><?xml version="1.0" encoding="utf-8"?>
<sst xmlns="http://schemas.openxmlformats.org/spreadsheetml/2006/main" count="86" uniqueCount="52">
  <si>
    <t>S. No</t>
  </si>
  <si>
    <t>Description</t>
  </si>
  <si>
    <t>Nos</t>
  </si>
  <si>
    <t>Unit</t>
  </si>
  <si>
    <t>L</t>
  </si>
  <si>
    <t>B</t>
  </si>
  <si>
    <t>H</t>
  </si>
  <si>
    <t>Quantity</t>
  </si>
  <si>
    <t xml:space="preserve">Unit Rate </t>
  </si>
  <si>
    <t>Amount</t>
  </si>
  <si>
    <t>Installation of Hand Pumps</t>
  </si>
  <si>
    <t xml:space="preserve"> </t>
  </si>
  <si>
    <t>Total</t>
  </si>
  <si>
    <t>Set</t>
  </si>
  <si>
    <t>Cft</t>
  </si>
  <si>
    <t>rft</t>
  </si>
  <si>
    <t>PLATE FORM FOR HAND PUMPS</t>
  </si>
  <si>
    <t>Earth Work</t>
  </si>
  <si>
    <t>Plat form of Hand Pump</t>
  </si>
  <si>
    <t>cft</t>
  </si>
  <si>
    <t>Vertical Concrete Structure along with HP Machine</t>
  </si>
  <si>
    <t>Parapet Wall (Long)</t>
  </si>
  <si>
    <t>Parapet Wall (Short)</t>
  </si>
  <si>
    <t>Sft</t>
  </si>
  <si>
    <t xml:space="preserve">Brick Work @ 1:4 </t>
  </si>
  <si>
    <t xml:space="preserve">Plaster @ 1:3 </t>
  </si>
  <si>
    <t>Hand Pump 3" Dia IIL Karachi GI Pipe, with complete assessaries,machine size atleat 5', Thread, Joint Sulotion ( Tyflone Type), Cloth, Bush Cup, Piston, valve and 9" outlet.Iron Clip in concrete,with Iron Handel 7/8", length 2.5' special handel moulded, with dia 1.25" PVC pipe food grade (Pak Arab, Golden, Turk Plas, Adam jee)(60' to 70' long 10' with slots). Handel Painted with green colour or as directed by Engineer Incharge.</t>
  </si>
  <si>
    <t>Excavation,embakment with laying pipe 1.5 feet depth 150 rft</t>
  </si>
  <si>
    <t>excavation of media filter</t>
  </si>
  <si>
    <t>Crush, sand laying on media filter</t>
  </si>
  <si>
    <t>Brick work @ 1:4 on media filter</t>
  </si>
  <si>
    <t>Long wall</t>
  </si>
  <si>
    <t>Short wall</t>
  </si>
  <si>
    <t>Plaster of tank @1.3</t>
  </si>
  <si>
    <t xml:space="preserve">               Total</t>
  </si>
  <si>
    <t>Excavation of pipe line</t>
  </si>
  <si>
    <t xml:space="preserve">Supplying and installing of 1'' HDPE pipe (1.315 outer dia) in trenches and connecting with water pump and water tank in all respect with cutting, jointing, applying solution with all accessaries (bend, hot joints, sockets, bend, elbows, union etc) and installing non-return valves after every 500 feet or earlier </t>
  </si>
  <si>
    <t xml:space="preserve">High Quality HDPE Pipe line 1” </t>
  </si>
  <si>
    <t xml:space="preserve">Providing and fixing of DC Water pump (Shahzad/Javed), connecting with lead pipe, water tank complete in all respect including UPVC necessary specials (elbow, flunges, sockets, uniouns etc). </t>
  </si>
  <si>
    <t>job</t>
  </si>
  <si>
    <t>Installing of Dc water pump</t>
  </si>
  <si>
    <t xml:space="preserve">Providing and fixing 2 solar Panels -monocrystalline (175 watt each) Renogy, longi, JASCO or equavalent with aluminium Frame (warrented by the company) and fixing on frame/stands, provide and installing DC/AC copper cable 10 mm or recommended by the company length as per requirement (20-25 meter) connecting with DC water pump and the inverter/converter if required including a circuit breaking switch  </t>
  </si>
  <si>
    <t xml:space="preserve">Providing and installing 2 number of 100 amp/ah lead acid batteries (excide/AGS/OSAKA) connecting with DC water pump through a circuit breaker swithch, including auto charge controller upto 40 amp (Renogy Rover/Lumiax/SIMTEK or equavalent reputable company) or recommended for 100 amp batteries including on/off circuit breaking switch may be installed complete in all respect  </t>
  </si>
  <si>
    <t>Providing and fixing solar panels frame MS angle iron 35mmx35mmx3mm (weight 0.50 kg/foot length fixing the fram on constructed brick pillers complete in all respect (as per drawing given)</t>
  </si>
  <si>
    <t>No</t>
  </si>
  <si>
    <t xml:space="preserve">Providing and fixing a steel plaque/plate 2'x1.5' 18 guage thick with embossed write up (provided by the organization) on water tank (raised plateform), included wooden beeding (oil painted) around the plate  </t>
  </si>
  <si>
    <t>Sub Total</t>
  </si>
  <si>
    <t xml:space="preserve">                                                                        Strengthening Participatory Organization (SPO)</t>
  </si>
  <si>
    <t xml:space="preserve">                                        Emergency Response office -District sohbat pur -Balochistan ,Pakistan</t>
  </si>
  <si>
    <t>Installation of Drinking Water Supply Schemes Under milenda Gates Foundation Funded Project At sakinder Khan Jarwar Uc Gandar District Sohbat Pur (Water Tank( 55 x 45 )</t>
  </si>
  <si>
    <t>All Taxes</t>
  </si>
  <si>
    <t>Grand Total inclusive of all taxes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</si>
</sst>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0.0_);_(* \(#,##0.0\);_(* &quot;-&quot;??_);_(@_)"/>
  </numFmts>
  <fonts count="20">
    <font>
      <sz val="11"/>
      <color theme="1"/>
      <name val="Calibri"/>
      <family val="2"/>
      <scheme val="minor"/>
    </font>
    <font>
      <sz val="11"/>
      <color theme="1"/>
      <name val="Calibri"/>
      <family val="2"/>
      <scheme val="minor"/>
    </font>
    <font>
      <b/>
      <sz val="12"/>
      <name val="Calibiri light"/>
    </font>
    <font>
      <b/>
      <sz val="12"/>
      <color indexed="10"/>
      <name val="Calibiri light"/>
    </font>
    <font>
      <sz val="16"/>
      <color theme="1"/>
      <name val="Calibri"/>
      <family val="2"/>
      <scheme val="minor"/>
    </font>
    <font>
      <b/>
      <sz val="12"/>
      <color theme="1"/>
      <name val="Arial"/>
      <family val="2"/>
    </font>
    <font>
      <b/>
      <sz val="9"/>
      <color theme="1"/>
      <name val="Arial"/>
      <family val="2"/>
    </font>
    <font>
      <b/>
      <sz val="7"/>
      <color theme="1"/>
      <name val="Arial"/>
      <family val="2"/>
    </font>
    <font>
      <b/>
      <sz val="14"/>
      <color theme="1"/>
      <name val="Arial"/>
      <family val="2"/>
    </font>
    <font>
      <b/>
      <sz val="11"/>
      <color theme="1"/>
      <name val="Arial"/>
      <family val="2"/>
    </font>
    <font>
      <b/>
      <sz val="16"/>
      <color theme="1"/>
      <name val="Calibri"/>
      <family val="2"/>
      <scheme val="minor"/>
    </font>
    <font>
      <b/>
      <sz val="14"/>
      <name val="Calibiri light"/>
    </font>
    <font>
      <b/>
      <sz val="12"/>
      <color theme="1"/>
      <name val="Calibri"/>
      <family val="2"/>
      <scheme val="minor"/>
    </font>
    <font>
      <b/>
      <sz val="12"/>
      <name val="Calibri"/>
      <family val="2"/>
      <scheme val="minor"/>
    </font>
    <font>
      <b/>
      <sz val="11"/>
      <color theme="1"/>
      <name val="Calibri"/>
      <family val="2"/>
      <scheme val="minor"/>
    </font>
    <font>
      <b/>
      <sz val="14"/>
      <name val="Calibri"/>
      <family val="2"/>
      <scheme val="minor"/>
    </font>
    <font>
      <b/>
      <sz val="14"/>
      <color theme="1"/>
      <name val="Calibri"/>
      <family val="2"/>
      <scheme val="minor"/>
    </font>
    <font>
      <b/>
      <sz val="16"/>
      <color indexed="8"/>
      <name val="Calibri"/>
      <family val="2"/>
      <scheme val="minor"/>
    </font>
    <font>
      <b/>
      <u/>
      <sz val="11"/>
      <color theme="1"/>
      <name val="Calibri"/>
      <family val="2"/>
      <scheme val="minor"/>
    </font>
    <font>
      <b/>
      <u/>
      <sz val="12"/>
      <color theme="1"/>
      <name val="Calibri"/>
      <family val="2"/>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style="double">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bottom/>
      <diagonal/>
    </border>
  </borders>
  <cellStyleXfs count="2">
    <xf numFmtId="0" fontId="0" fillId="0" borderId="0"/>
    <xf numFmtId="43" fontId="1" fillId="0" borderId="0" applyFont="0" applyFill="0" applyBorder="0" applyAlignment="0" applyProtection="0"/>
  </cellStyleXfs>
  <cellXfs count="57">
    <xf numFmtId="0" fontId="0" fillId="0" borderId="0" xfId="0"/>
    <xf numFmtId="0" fontId="2" fillId="0" borderId="1" xfId="0" applyFont="1" applyBorder="1"/>
    <xf numFmtId="0" fontId="2" fillId="0" borderId="2" xfId="0" applyFont="1" applyBorder="1"/>
    <xf numFmtId="0" fontId="3" fillId="0" borderId="2" xfId="0" applyFont="1" applyBorder="1"/>
    <xf numFmtId="0" fontId="5" fillId="2" borderId="3" xfId="0" applyFont="1" applyFill="1" applyBorder="1" applyAlignment="1">
      <alignment horizontal="center" vertical="center" wrapText="1"/>
    </xf>
    <xf numFmtId="0" fontId="5" fillId="2" borderId="3" xfId="0" applyFont="1" applyFill="1" applyBorder="1"/>
    <xf numFmtId="0" fontId="5" fillId="2" borderId="3" xfId="0" applyFont="1" applyFill="1" applyBorder="1" applyAlignment="1">
      <alignment wrapText="1"/>
    </xf>
    <xf numFmtId="0" fontId="7" fillId="0" borderId="3" xfId="0" applyFont="1" applyBorder="1" applyAlignment="1">
      <alignment horizontal="center" vertical="center" wrapText="1"/>
    </xf>
    <xf numFmtId="0" fontId="5" fillId="2" borderId="3" xfId="0" applyFont="1" applyFill="1" applyBorder="1" applyAlignment="1">
      <alignment horizontal="center"/>
    </xf>
    <xf numFmtId="0" fontId="6" fillId="0" borderId="3" xfId="0" applyFont="1" applyBorder="1" applyAlignment="1">
      <alignment vertical="center"/>
    </xf>
    <xf numFmtId="2" fontId="5" fillId="2" borderId="3" xfId="0" applyNumberFormat="1" applyFont="1" applyFill="1" applyBorder="1"/>
    <xf numFmtId="43" fontId="5" fillId="2" borderId="3" xfId="1" applyFont="1" applyFill="1" applyBorder="1"/>
    <xf numFmtId="0" fontId="5" fillId="2" borderId="3" xfId="0" applyFont="1" applyFill="1" applyBorder="1" applyAlignment="1">
      <alignment horizontal="left" wrapText="1"/>
    </xf>
    <xf numFmtId="0" fontId="8" fillId="2" borderId="3" xfId="0" applyFont="1" applyFill="1" applyBorder="1"/>
    <xf numFmtId="0" fontId="8" fillId="0" borderId="3" xfId="0" applyFont="1" applyBorder="1" applyAlignment="1">
      <alignment vertical="center" wrapText="1"/>
    </xf>
    <xf numFmtId="0" fontId="4" fillId="0" borderId="0" xfId="0" applyFont="1"/>
    <xf numFmtId="0" fontId="10" fillId="0" borderId="0" xfId="0" applyFont="1" applyAlignment="1">
      <alignment vertical="center"/>
    </xf>
    <xf numFmtId="0" fontId="12" fillId="0" borderId="0" xfId="0" applyFont="1"/>
    <xf numFmtId="0" fontId="5" fillId="2" borderId="3" xfId="0" applyFont="1" applyFill="1" applyBorder="1" applyAlignment="1">
      <alignment horizontal="right" vertical="top" wrapText="1"/>
    </xf>
    <xf numFmtId="0" fontId="5" fillId="2" borderId="3" xfId="0" applyFont="1" applyFill="1" applyBorder="1" applyAlignment="1">
      <alignment horizontal="right" vertical="center" wrapText="1"/>
    </xf>
    <xf numFmtId="0" fontId="13" fillId="0" borderId="3" xfId="0" applyFont="1" applyBorder="1" applyAlignment="1">
      <alignment horizontal="justify"/>
    </xf>
    <xf numFmtId="0" fontId="0" fillId="0" borderId="3" xfId="0" applyBorder="1"/>
    <xf numFmtId="0" fontId="5" fillId="2" borderId="3" xfId="0" applyFont="1" applyFill="1" applyBorder="1" applyAlignment="1">
      <alignment horizontal="left"/>
    </xf>
    <xf numFmtId="165" fontId="5" fillId="2" borderId="3" xfId="1" applyNumberFormat="1" applyFont="1" applyFill="1" applyBorder="1"/>
    <xf numFmtId="165" fontId="8" fillId="2" borderId="3" xfId="1" applyNumberFormat="1" applyFont="1" applyFill="1" applyBorder="1"/>
    <xf numFmtId="0" fontId="15" fillId="0" borderId="3" xfId="0" applyFont="1" applyBorder="1" applyAlignment="1">
      <alignment horizontal="justify"/>
    </xf>
    <xf numFmtId="3" fontId="5" fillId="2" borderId="3" xfId="0" applyNumberFormat="1" applyFont="1" applyFill="1" applyBorder="1"/>
    <xf numFmtId="0" fontId="14" fillId="0" borderId="3" xfId="0" applyFont="1" applyBorder="1"/>
    <xf numFmtId="0" fontId="16" fillId="0" borderId="3" xfId="0" applyFont="1" applyBorder="1"/>
    <xf numFmtId="0" fontId="5" fillId="2" borderId="3" xfId="0" applyFont="1" applyFill="1" applyBorder="1" applyAlignment="1">
      <alignment horizontal="right"/>
    </xf>
    <xf numFmtId="0" fontId="10" fillId="0" borderId="3" xfId="0" applyFont="1" applyBorder="1"/>
    <xf numFmtId="0" fontId="16" fillId="0" borderId="3" xfId="0" applyFont="1" applyBorder="1" applyAlignment="1">
      <alignment horizontal="center"/>
    </xf>
    <xf numFmtId="3" fontId="16" fillId="0" borderId="3" xfId="0" applyNumberFormat="1" applyFont="1" applyBorder="1"/>
    <xf numFmtId="0" fontId="11" fillId="0" borderId="3" xfId="0" applyFont="1" applyBorder="1" applyAlignment="1">
      <alignment horizontal="center" vertical="top" wrapText="1"/>
    </xf>
    <xf numFmtId="0" fontId="3" fillId="0" borderId="2" xfId="0" applyFont="1" applyBorder="1" applyAlignment="1">
      <alignment horizontal="center"/>
    </xf>
    <xf numFmtId="0" fontId="9" fillId="0" borderId="3" xfId="0" applyFont="1" applyBorder="1" applyAlignment="1">
      <alignment vertical="center" wrapText="1"/>
    </xf>
    <xf numFmtId="0" fontId="17" fillId="2" borderId="4" xfId="0" applyFont="1" applyFill="1" applyBorder="1" applyAlignment="1">
      <alignment horizontal="center" vertical="center"/>
    </xf>
    <xf numFmtId="0" fontId="17" fillId="2" borderId="5" xfId="0" applyFont="1" applyFill="1" applyBorder="1" applyAlignment="1">
      <alignment horizontal="center" vertical="center"/>
    </xf>
    <xf numFmtId="0" fontId="18" fillId="0" borderId="0" xfId="0" applyFont="1"/>
    <xf numFmtId="0" fontId="19" fillId="0" borderId="0" xfId="0" applyFont="1"/>
    <xf numFmtId="0" fontId="14" fillId="0" borderId="0" xfId="0" applyFont="1" applyBorder="1"/>
    <xf numFmtId="0" fontId="10" fillId="0" borderId="0" xfId="0" applyFont="1" applyBorder="1"/>
    <xf numFmtId="0" fontId="12" fillId="0" borderId="0" xfId="0" applyFont="1" applyBorder="1"/>
    <xf numFmtId="0" fontId="0" fillId="0" borderId="0" xfId="0" applyBorder="1"/>
    <xf numFmtId="4" fontId="10" fillId="0" borderId="0" xfId="0" applyNumberFormat="1" applyFont="1" applyBorder="1"/>
    <xf numFmtId="0" fontId="14" fillId="0" borderId="0" xfId="0" applyFont="1"/>
    <xf numFmtId="0" fontId="5" fillId="2" borderId="6" xfId="0" applyFont="1" applyFill="1" applyBorder="1"/>
    <xf numFmtId="0" fontId="8" fillId="2" borderId="3" xfId="0" applyFont="1" applyFill="1" applyBorder="1" applyAlignment="1">
      <alignment horizontal="center" vertical="center" wrapText="1"/>
    </xf>
    <xf numFmtId="2" fontId="5" fillId="2" borderId="3" xfId="0" applyNumberFormat="1" applyFont="1" applyFill="1" applyBorder="1" applyAlignment="1">
      <alignment horizontal="right"/>
    </xf>
    <xf numFmtId="0" fontId="5" fillId="0" borderId="3" xfId="0" applyFont="1" applyBorder="1" applyAlignment="1">
      <alignment vertical="center"/>
    </xf>
    <xf numFmtId="0" fontId="9" fillId="0" borderId="3" xfId="0" applyFont="1" applyBorder="1" applyAlignment="1">
      <alignment horizontal="left" wrapText="1"/>
    </xf>
    <xf numFmtId="0" fontId="8" fillId="2" borderId="3" xfId="0" applyFont="1" applyFill="1" applyBorder="1" applyAlignment="1">
      <alignment wrapText="1"/>
    </xf>
    <xf numFmtId="164" fontId="5" fillId="2" borderId="3" xfId="0" applyNumberFormat="1" applyFont="1" applyFill="1" applyBorder="1"/>
    <xf numFmtId="0" fontId="8" fillId="2" borderId="3" xfId="0" applyFont="1" applyFill="1" applyBorder="1" applyAlignment="1">
      <alignment horizontal="left" wrapText="1"/>
    </xf>
    <xf numFmtId="0" fontId="5" fillId="2" borderId="3" xfId="0" applyFont="1" applyFill="1" applyBorder="1" applyAlignment="1">
      <alignment horizontal="center" wrapText="1"/>
    </xf>
    <xf numFmtId="0" fontId="8" fillId="0" borderId="3" xfId="0" applyFont="1" applyBorder="1"/>
    <xf numFmtId="43" fontId="5" fillId="2" borderId="3" xfId="0" applyNumberFormat="1" applyFont="1" applyFill="1" applyBorder="1" applyAlignment="1">
      <alignmen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505754</xdr:colOff>
      <xdr:row>0</xdr:row>
      <xdr:rowOff>96043</xdr:rowOff>
    </xdr:from>
    <xdr:to>
      <xdr:col>9</xdr:col>
      <xdr:colOff>1087333</xdr:colOff>
      <xdr:row>1</xdr:row>
      <xdr:rowOff>238475</xdr:rowOff>
    </xdr:to>
    <xdr:pic>
      <xdr:nvPicPr>
        <xdr:cNvPr id="2" name="Picture 1">
          <a:extLst>
            <a:ext uri="{FF2B5EF4-FFF2-40B4-BE49-F238E27FC236}">
              <a16:creationId xmlns:a16="http://schemas.microsoft.com/office/drawing/2014/main" id="{CE149F9B-432C-4FF7-A9FB-810879E17EAE}"/>
            </a:ext>
          </a:extLst>
        </xdr:cNvPr>
        <xdr:cNvPicPr>
          <a:picLocks noChangeAspect="1"/>
        </xdr:cNvPicPr>
      </xdr:nvPicPr>
      <xdr:blipFill>
        <a:blip xmlns:r="http://schemas.openxmlformats.org/officeDocument/2006/relationships" r:embed="rId1"/>
        <a:stretch>
          <a:fillRect/>
        </a:stretch>
      </xdr:blipFill>
      <xdr:spPr>
        <a:xfrm>
          <a:off x="10149817" y="96043"/>
          <a:ext cx="581579" cy="523432"/>
        </a:xfrm>
        <a:prstGeom prst="rect">
          <a:avLst/>
        </a:prstGeom>
      </xdr:spPr>
    </xdr:pic>
    <xdr:clientData/>
  </xdr:twoCellAnchor>
  <xdr:twoCellAnchor editAs="oneCell">
    <xdr:from>
      <xdr:col>0</xdr:col>
      <xdr:colOff>452610</xdr:colOff>
      <xdr:row>0</xdr:row>
      <xdr:rowOff>52110</xdr:rowOff>
    </xdr:from>
    <xdr:to>
      <xdr:col>1</xdr:col>
      <xdr:colOff>624474</xdr:colOff>
      <xdr:row>1</xdr:row>
      <xdr:rowOff>238883</xdr:rowOff>
    </xdr:to>
    <xdr:pic>
      <xdr:nvPicPr>
        <xdr:cNvPr id="3" name="Picture 2">
          <a:extLst>
            <a:ext uri="{FF2B5EF4-FFF2-40B4-BE49-F238E27FC236}">
              <a16:creationId xmlns:a16="http://schemas.microsoft.com/office/drawing/2014/main" id="{C31A6587-37F0-43F9-BA9B-47DC880B2FFC}"/>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2610" y="52110"/>
          <a:ext cx="683833" cy="567773"/>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0"/>
  <sheetViews>
    <sheetView tabSelected="1" zoomScale="80" zoomScaleNormal="80" workbookViewId="0">
      <selection activeCell="P11" sqref="P11"/>
    </sheetView>
  </sheetViews>
  <sheetFormatPr defaultRowHeight="15"/>
  <cols>
    <col min="1" max="1" width="7.7109375" style="45" customWidth="1"/>
    <col min="2" max="2" width="66.5703125" customWidth="1"/>
    <col min="8" max="8" width="11.140625" customWidth="1"/>
    <col min="9" max="9" width="13.7109375" customWidth="1"/>
    <col min="10" max="10" width="20.28515625" customWidth="1"/>
    <col min="16" max="16" width="11.28515625" bestFit="1" customWidth="1"/>
  </cols>
  <sheetData>
    <row r="1" spans="1:11" ht="30" customHeight="1">
      <c r="A1" s="36" t="s">
        <v>47</v>
      </c>
      <c r="B1" s="37"/>
      <c r="C1" s="37"/>
      <c r="D1" s="37"/>
      <c r="E1" s="37"/>
      <c r="F1" s="37"/>
      <c r="G1" s="15"/>
      <c r="H1" s="15"/>
      <c r="I1" s="15"/>
      <c r="J1" s="15"/>
    </row>
    <row r="2" spans="1:11" ht="23.25" customHeight="1">
      <c r="A2" s="16"/>
      <c r="B2" s="15" t="s">
        <v>48</v>
      </c>
      <c r="C2" s="15"/>
      <c r="I2" s="15"/>
    </row>
    <row r="3" spans="1:11" ht="48" customHeight="1">
      <c r="A3" s="33" t="s">
        <v>49</v>
      </c>
      <c r="B3" s="33"/>
      <c r="C3" s="33"/>
      <c r="D3" s="33"/>
      <c r="E3" s="33"/>
      <c r="F3" s="33"/>
      <c r="G3" s="33"/>
      <c r="H3" s="33"/>
      <c r="I3" s="33"/>
      <c r="J3" s="33"/>
    </row>
    <row r="4" spans="1:11" ht="15.75">
      <c r="A4" s="1"/>
      <c r="B4" s="2"/>
      <c r="C4" s="3"/>
      <c r="D4" s="2"/>
      <c r="E4" s="34"/>
      <c r="F4" s="34"/>
      <c r="G4" s="34"/>
      <c r="H4" s="34"/>
      <c r="I4" s="34"/>
      <c r="J4" s="34"/>
    </row>
    <row r="5" spans="1:11" ht="15.75">
      <c r="A5" s="4" t="s">
        <v>0</v>
      </c>
      <c r="B5" s="4" t="s">
        <v>1</v>
      </c>
      <c r="C5" s="4" t="s">
        <v>2</v>
      </c>
      <c r="D5" s="4" t="s">
        <v>3</v>
      </c>
      <c r="E5" s="4" t="s">
        <v>4</v>
      </c>
      <c r="F5" s="4" t="s">
        <v>5</v>
      </c>
      <c r="G5" s="4" t="s">
        <v>6</v>
      </c>
      <c r="H5" s="4" t="s">
        <v>7</v>
      </c>
      <c r="I5" s="4" t="s">
        <v>8</v>
      </c>
      <c r="J5" s="4" t="s">
        <v>9</v>
      </c>
    </row>
    <row r="6" spans="1:11" ht="18">
      <c r="A6" s="4">
        <v>1</v>
      </c>
      <c r="B6" s="47"/>
      <c r="C6" s="4"/>
      <c r="D6" s="4"/>
      <c r="E6" s="4"/>
      <c r="F6" s="4"/>
      <c r="G6" s="4"/>
      <c r="H6" s="4"/>
      <c r="I6" s="4"/>
      <c r="J6" s="4"/>
    </row>
    <row r="7" spans="1:11" ht="15.75">
      <c r="A7" s="4"/>
      <c r="B7" s="4" t="s">
        <v>33</v>
      </c>
      <c r="C7" s="4"/>
      <c r="D7" s="4"/>
      <c r="E7" s="4"/>
      <c r="F7" s="4"/>
      <c r="G7" s="4"/>
      <c r="H7" s="4"/>
      <c r="I7" s="4"/>
      <c r="J7" s="4"/>
    </row>
    <row r="8" spans="1:11" ht="15.75">
      <c r="A8" s="4"/>
      <c r="B8" s="5" t="s">
        <v>21</v>
      </c>
      <c r="C8" s="5">
        <v>4</v>
      </c>
      <c r="D8" s="5" t="s">
        <v>23</v>
      </c>
      <c r="E8" s="5">
        <v>55</v>
      </c>
      <c r="F8" s="5"/>
      <c r="G8" s="5">
        <v>5</v>
      </c>
      <c r="H8" s="5">
        <f>G8*E8*C8</f>
        <v>1100</v>
      </c>
      <c r="I8" s="4"/>
      <c r="J8" s="4"/>
    </row>
    <row r="9" spans="1:11" ht="15.75">
      <c r="A9" s="4"/>
      <c r="B9" s="5" t="s">
        <v>22</v>
      </c>
      <c r="C9" s="5">
        <v>4</v>
      </c>
      <c r="D9" s="5" t="s">
        <v>23</v>
      </c>
      <c r="E9" s="5">
        <v>45</v>
      </c>
      <c r="F9" s="5"/>
      <c r="G9" s="5">
        <v>5</v>
      </c>
      <c r="H9" s="5">
        <f>G9*E9*C9</f>
        <v>900</v>
      </c>
      <c r="I9" s="4"/>
      <c r="J9" s="4"/>
    </row>
    <row r="10" spans="1:11" ht="15.75">
      <c r="A10" s="4"/>
      <c r="B10" s="5" t="s">
        <v>34</v>
      </c>
      <c r="C10" s="5"/>
      <c r="D10" s="5"/>
      <c r="E10" s="5"/>
      <c r="F10" s="5"/>
      <c r="G10" s="5"/>
      <c r="H10" s="5">
        <f>H9+H8</f>
        <v>2000</v>
      </c>
      <c r="I10" s="18"/>
      <c r="J10" s="19"/>
    </row>
    <row r="11" spans="1:11" ht="31.5" customHeight="1">
      <c r="A11" s="8">
        <v>2</v>
      </c>
      <c r="B11" s="13" t="s">
        <v>35</v>
      </c>
      <c r="C11" s="6"/>
      <c r="D11" s="5"/>
      <c r="E11" s="5"/>
      <c r="F11" s="5"/>
      <c r="G11" s="5"/>
      <c r="H11" s="5"/>
      <c r="I11" s="5"/>
      <c r="J11" s="5"/>
    </row>
    <row r="12" spans="1:11" ht="31.5" customHeight="1">
      <c r="A12" s="8"/>
      <c r="B12" s="6" t="s">
        <v>27</v>
      </c>
      <c r="C12" s="5"/>
      <c r="D12" s="5" t="s">
        <v>15</v>
      </c>
      <c r="E12" s="5">
        <v>1000</v>
      </c>
      <c r="F12" s="5"/>
      <c r="G12" s="5" t="s">
        <v>11</v>
      </c>
      <c r="H12" s="5">
        <v>1000</v>
      </c>
      <c r="I12" s="5"/>
      <c r="J12" s="5"/>
    </row>
    <row r="13" spans="1:11" ht="31.5" customHeight="1">
      <c r="A13" s="8"/>
      <c r="B13" s="8" t="s">
        <v>12</v>
      </c>
      <c r="C13" s="5">
        <v>1</v>
      </c>
      <c r="D13" s="5" t="s">
        <v>15</v>
      </c>
      <c r="E13" s="5"/>
      <c r="F13" s="5"/>
      <c r="G13" s="5"/>
      <c r="H13" s="5">
        <f>SUM(H12)</f>
        <v>1000</v>
      </c>
      <c r="I13" s="48"/>
      <c r="J13" s="11"/>
    </row>
    <row r="14" spans="1:11" ht="18">
      <c r="A14" s="8">
        <v>3</v>
      </c>
      <c r="B14" s="14" t="s">
        <v>37</v>
      </c>
      <c r="C14" s="7"/>
      <c r="D14" s="7"/>
      <c r="E14" s="7"/>
      <c r="F14" s="7"/>
      <c r="G14" s="5"/>
      <c r="H14" s="5"/>
      <c r="I14" s="5"/>
      <c r="J14" s="5"/>
    </row>
    <row r="15" spans="1:11" ht="30.75" customHeight="1">
      <c r="A15" s="8"/>
      <c r="B15" s="35" t="s">
        <v>36</v>
      </c>
      <c r="C15" s="9">
        <v>1</v>
      </c>
      <c r="D15" s="49" t="s">
        <v>15</v>
      </c>
      <c r="E15" s="9">
        <v>750</v>
      </c>
      <c r="F15" s="9" t="s">
        <v>11</v>
      </c>
      <c r="G15" s="5" t="s">
        <v>11</v>
      </c>
      <c r="H15" s="5">
        <f>E15</f>
        <v>750</v>
      </c>
      <c r="I15" s="5"/>
      <c r="J15" s="5"/>
      <c r="K15" s="46"/>
    </row>
    <row r="16" spans="1:11" ht="81" customHeight="1">
      <c r="A16" s="8"/>
      <c r="B16" s="35"/>
      <c r="C16" s="9"/>
      <c r="D16" s="9"/>
      <c r="E16" s="9"/>
      <c r="F16" s="9"/>
      <c r="G16" s="5"/>
      <c r="H16" s="5">
        <v>750</v>
      </c>
      <c r="I16" s="48"/>
      <c r="J16" s="11"/>
    </row>
    <row r="17" spans="1:10" ht="29.25" customHeight="1">
      <c r="A17" s="8">
        <v>4</v>
      </c>
      <c r="B17" s="14" t="s">
        <v>40</v>
      </c>
      <c r="C17" s="9"/>
      <c r="D17" s="9"/>
      <c r="E17" s="9"/>
      <c r="F17" s="9"/>
      <c r="G17" s="5"/>
      <c r="H17" s="5"/>
      <c r="I17" s="10"/>
      <c r="J17" s="11"/>
    </row>
    <row r="18" spans="1:10" ht="63.75" customHeight="1">
      <c r="A18" s="8"/>
      <c r="B18" s="20" t="s">
        <v>38</v>
      </c>
      <c r="C18" s="9">
        <v>1</v>
      </c>
      <c r="D18" s="9" t="s">
        <v>39</v>
      </c>
      <c r="E18" s="9"/>
      <c r="F18" s="9"/>
      <c r="G18" s="5"/>
      <c r="H18" s="5"/>
      <c r="I18" s="10"/>
      <c r="J18" s="11"/>
    </row>
    <row r="19" spans="1:10" ht="27" customHeight="1">
      <c r="A19" s="8">
        <v>5</v>
      </c>
      <c r="B19" s="14" t="s">
        <v>28</v>
      </c>
      <c r="C19" s="5"/>
      <c r="D19" s="5"/>
      <c r="E19" s="5"/>
      <c r="F19" s="5"/>
      <c r="G19" s="5"/>
      <c r="H19" s="5"/>
      <c r="I19" s="5"/>
      <c r="J19" s="11"/>
    </row>
    <row r="20" spans="1:10" ht="17.25" customHeight="1">
      <c r="A20" s="8"/>
      <c r="B20" s="12" t="s">
        <v>28</v>
      </c>
      <c r="C20" s="5"/>
      <c r="D20" s="5" t="s">
        <v>19</v>
      </c>
      <c r="E20" s="5">
        <v>8</v>
      </c>
      <c r="F20" s="5">
        <v>4</v>
      </c>
      <c r="G20" s="5">
        <v>10</v>
      </c>
      <c r="H20" s="5">
        <f>G20*F20*E20</f>
        <v>320</v>
      </c>
      <c r="I20" s="5"/>
      <c r="J20" s="11"/>
    </row>
    <row r="21" spans="1:10" ht="21" customHeight="1">
      <c r="A21" s="8"/>
      <c r="B21" s="12" t="s">
        <v>29</v>
      </c>
      <c r="C21" s="5">
        <f>C16</f>
        <v>0</v>
      </c>
      <c r="D21" s="5" t="s">
        <v>19</v>
      </c>
      <c r="E21" s="5">
        <v>8</v>
      </c>
      <c r="F21" s="5">
        <v>4</v>
      </c>
      <c r="G21" s="5">
        <v>4</v>
      </c>
      <c r="H21" s="5">
        <f>G21*F21*E21</f>
        <v>128</v>
      </c>
      <c r="I21" s="5"/>
      <c r="J21" s="11"/>
    </row>
    <row r="22" spans="1:10" ht="15.75">
      <c r="A22" s="8"/>
      <c r="B22" s="8" t="s">
        <v>12</v>
      </c>
      <c r="C22" s="5">
        <f>C21</f>
        <v>0</v>
      </c>
      <c r="D22" s="5"/>
      <c r="E22" s="5"/>
      <c r="F22" s="5"/>
      <c r="G22" s="5"/>
      <c r="H22" s="5" t="s">
        <v>11</v>
      </c>
      <c r="I22" s="10"/>
      <c r="J22" s="11"/>
    </row>
    <row r="23" spans="1:10" ht="18">
      <c r="A23" s="8">
        <v>6</v>
      </c>
      <c r="B23" s="13" t="s">
        <v>10</v>
      </c>
      <c r="C23" s="5"/>
      <c r="D23" s="5"/>
      <c r="E23" s="5"/>
      <c r="F23" s="5"/>
      <c r="G23" s="5"/>
      <c r="H23" s="5"/>
      <c r="I23" s="5"/>
      <c r="J23" s="11"/>
    </row>
    <row r="24" spans="1:10" ht="48" customHeight="1">
      <c r="A24" s="8"/>
      <c r="B24" s="50" t="s">
        <v>26</v>
      </c>
      <c r="C24" s="5"/>
      <c r="D24" s="5" t="s">
        <v>13</v>
      </c>
      <c r="E24" s="5"/>
      <c r="F24" s="5"/>
      <c r="G24" s="5"/>
      <c r="H24" s="5">
        <v>1</v>
      </c>
      <c r="I24" s="5"/>
      <c r="J24" s="11"/>
    </row>
    <row r="25" spans="1:10" ht="15.75">
      <c r="A25" s="8"/>
      <c r="B25" s="8" t="s">
        <v>12</v>
      </c>
      <c r="C25" s="5">
        <v>1</v>
      </c>
      <c r="D25" s="5" t="s">
        <v>13</v>
      </c>
      <c r="E25" s="5"/>
      <c r="F25" s="5"/>
      <c r="G25" s="5"/>
      <c r="H25" s="5">
        <f>SUM(H24)</f>
        <v>1</v>
      </c>
      <c r="I25" s="10"/>
      <c r="J25" s="11"/>
    </row>
    <row r="26" spans="1:10" ht="18">
      <c r="A26" s="8">
        <v>7</v>
      </c>
      <c r="B26" s="13" t="s">
        <v>16</v>
      </c>
      <c r="C26" s="6"/>
      <c r="D26" s="5"/>
      <c r="E26" s="5"/>
      <c r="F26" s="5"/>
      <c r="G26" s="5"/>
      <c r="H26" s="5"/>
      <c r="I26" s="5"/>
      <c r="J26" s="11"/>
    </row>
    <row r="27" spans="1:10" ht="15.75">
      <c r="A27" s="8" t="s">
        <v>11</v>
      </c>
      <c r="B27" s="5" t="s">
        <v>17</v>
      </c>
      <c r="C27" s="5"/>
      <c r="D27" s="5"/>
      <c r="E27" s="5"/>
      <c r="F27" s="5"/>
      <c r="G27" s="5"/>
      <c r="H27" s="5"/>
      <c r="I27" s="5"/>
      <c r="J27" s="11"/>
    </row>
    <row r="28" spans="1:10" ht="15.75">
      <c r="A28" s="8"/>
      <c r="B28" s="5" t="s">
        <v>18</v>
      </c>
      <c r="C28" s="5"/>
      <c r="D28" s="5" t="s">
        <v>14</v>
      </c>
      <c r="E28" s="5">
        <v>5.5</v>
      </c>
      <c r="F28" s="5">
        <v>5.5</v>
      </c>
      <c r="G28" s="5">
        <v>0.5</v>
      </c>
      <c r="H28" s="5">
        <f>G28*F28*E28</f>
        <v>15.125</v>
      </c>
      <c r="I28" s="5"/>
      <c r="J28" s="11"/>
    </row>
    <row r="29" spans="1:10" ht="15.75">
      <c r="A29" s="8"/>
      <c r="B29" s="8" t="s">
        <v>12</v>
      </c>
      <c r="C29" s="5">
        <v>1</v>
      </c>
      <c r="D29" s="5" t="s">
        <v>14</v>
      </c>
      <c r="E29" s="5"/>
      <c r="F29" s="5"/>
      <c r="G29" s="5"/>
      <c r="H29" s="5">
        <f>SUM(H28:H28)</f>
        <v>15.125</v>
      </c>
      <c r="I29" s="10"/>
      <c r="J29" s="11"/>
    </row>
    <row r="30" spans="1:10" ht="18">
      <c r="A30" s="8">
        <v>8</v>
      </c>
      <c r="B30" s="51" t="s">
        <v>24</v>
      </c>
      <c r="C30" s="5"/>
      <c r="D30" s="5"/>
      <c r="E30" s="8"/>
      <c r="F30" s="8"/>
      <c r="G30" s="5"/>
      <c r="H30" s="52"/>
      <c r="I30" s="5"/>
      <c r="J30" s="11"/>
    </row>
    <row r="31" spans="1:10" ht="15.75">
      <c r="A31" s="8"/>
      <c r="B31" s="5" t="s">
        <v>21</v>
      </c>
      <c r="C31" s="5">
        <v>2</v>
      </c>
      <c r="D31" s="5" t="s">
        <v>14</v>
      </c>
      <c r="E31" s="5">
        <v>5.5</v>
      </c>
      <c r="F31" s="5">
        <v>4.5</v>
      </c>
      <c r="G31" s="10">
        <v>0.5</v>
      </c>
      <c r="H31" s="52">
        <f>G31*F31*E31*C31</f>
        <v>24.75</v>
      </c>
      <c r="I31" s="5"/>
      <c r="J31" s="11"/>
    </row>
    <row r="32" spans="1:10" ht="24.75" customHeight="1">
      <c r="A32" s="8"/>
      <c r="B32" s="5" t="s">
        <v>22</v>
      </c>
      <c r="C32" s="5">
        <f>C29*2</f>
        <v>2</v>
      </c>
      <c r="D32" s="5" t="s">
        <v>14</v>
      </c>
      <c r="E32" s="5">
        <v>5.5</v>
      </c>
      <c r="F32" s="5">
        <v>4.5</v>
      </c>
      <c r="G32" s="10">
        <v>0.5</v>
      </c>
      <c r="H32" s="52">
        <f>G32*F32*E32*C32</f>
        <v>24.75</v>
      </c>
      <c r="I32" s="5"/>
      <c r="J32" s="11"/>
    </row>
    <row r="33" spans="1:10" ht="18.75" customHeight="1">
      <c r="A33" s="8"/>
      <c r="B33" s="8" t="s">
        <v>12</v>
      </c>
      <c r="C33" s="5">
        <f>C32</f>
        <v>2</v>
      </c>
      <c r="D33" s="5" t="s">
        <v>14</v>
      </c>
      <c r="E33" s="5"/>
      <c r="F33" s="5"/>
      <c r="G33" s="5"/>
      <c r="H33" s="10">
        <f>SUM(H31:H32)</f>
        <v>49.5</v>
      </c>
      <c r="I33" s="10"/>
      <c r="J33" s="11"/>
    </row>
    <row r="34" spans="1:10" ht="18">
      <c r="A34" s="8">
        <v>9</v>
      </c>
      <c r="B34" s="51" t="s">
        <v>25</v>
      </c>
      <c r="C34" s="5"/>
      <c r="D34" s="5"/>
      <c r="E34" s="5"/>
      <c r="F34" s="5"/>
      <c r="G34" s="5"/>
      <c r="H34" s="5"/>
      <c r="I34" s="5"/>
      <c r="J34" s="11"/>
    </row>
    <row r="35" spans="1:10" ht="15.75">
      <c r="A35" s="8"/>
      <c r="B35" s="5" t="s">
        <v>21</v>
      </c>
      <c r="C35" s="5">
        <v>2</v>
      </c>
      <c r="D35" s="5" t="s">
        <v>23</v>
      </c>
      <c r="E35" s="5">
        <v>5.5</v>
      </c>
      <c r="F35" s="5"/>
      <c r="G35" s="5">
        <v>1</v>
      </c>
      <c r="H35" s="5">
        <f>E35*C35</f>
        <v>11</v>
      </c>
      <c r="I35" s="5"/>
      <c r="J35" s="11"/>
    </row>
    <row r="36" spans="1:10" ht="15.75">
      <c r="A36" s="8"/>
      <c r="B36" s="5" t="s">
        <v>22</v>
      </c>
      <c r="C36" s="5">
        <f>C32</f>
        <v>2</v>
      </c>
      <c r="D36" s="5" t="s">
        <v>23</v>
      </c>
      <c r="E36" s="5">
        <v>5.5</v>
      </c>
      <c r="F36" s="5"/>
      <c r="G36" s="5">
        <v>1</v>
      </c>
      <c r="H36" s="5">
        <f>E36*C36</f>
        <v>11</v>
      </c>
      <c r="I36" s="5"/>
      <c r="J36" s="11"/>
    </row>
    <row r="37" spans="1:10" ht="34.5" customHeight="1">
      <c r="A37" s="8"/>
      <c r="B37" s="6" t="s">
        <v>20</v>
      </c>
      <c r="C37" s="5">
        <f>C33</f>
        <v>2</v>
      </c>
      <c r="D37" s="5" t="s">
        <v>23</v>
      </c>
      <c r="E37" s="5">
        <v>1</v>
      </c>
      <c r="F37" s="5"/>
      <c r="G37" s="10">
        <v>1</v>
      </c>
      <c r="H37" s="5">
        <f>G37*E37*C38</f>
        <v>4</v>
      </c>
      <c r="I37" s="5"/>
      <c r="J37" s="11"/>
    </row>
    <row r="38" spans="1:10" ht="15.75">
      <c r="A38" s="5"/>
      <c r="B38" s="8" t="s">
        <v>12</v>
      </c>
      <c r="C38" s="5">
        <v>4</v>
      </c>
      <c r="D38" s="5"/>
      <c r="E38" s="5"/>
      <c r="F38" s="5"/>
      <c r="G38" s="5"/>
      <c r="H38" s="5">
        <f>SUM(H35:H37)</f>
        <v>26</v>
      </c>
      <c r="I38" s="10"/>
      <c r="J38" s="11"/>
    </row>
    <row r="39" spans="1:10" ht="29.25" customHeight="1">
      <c r="A39" s="5">
        <v>10</v>
      </c>
      <c r="B39" s="53" t="s">
        <v>30</v>
      </c>
      <c r="C39" s="5"/>
      <c r="D39" s="5"/>
      <c r="E39" s="5"/>
      <c r="F39" s="5"/>
      <c r="G39" s="5"/>
      <c r="H39" s="5"/>
      <c r="I39" s="10"/>
      <c r="J39" s="11"/>
    </row>
    <row r="40" spans="1:10" ht="15.75">
      <c r="A40" s="5"/>
      <c r="B40" s="12" t="s">
        <v>31</v>
      </c>
      <c r="C40" s="5">
        <v>2</v>
      </c>
      <c r="D40" s="5" t="s">
        <v>19</v>
      </c>
      <c r="E40" s="5">
        <v>8.5</v>
      </c>
      <c r="F40" s="5">
        <v>0.378</v>
      </c>
      <c r="G40" s="5">
        <v>10</v>
      </c>
      <c r="H40" s="5">
        <f>G40*F40*E40*C41</f>
        <v>64.260000000000005</v>
      </c>
      <c r="I40" s="10"/>
      <c r="J40" s="11"/>
    </row>
    <row r="41" spans="1:10" ht="18">
      <c r="A41" s="54" t="s">
        <v>11</v>
      </c>
      <c r="B41" s="55" t="s">
        <v>32</v>
      </c>
      <c r="C41" s="5">
        <v>2</v>
      </c>
      <c r="D41" s="6" t="s">
        <v>19</v>
      </c>
      <c r="E41" s="6">
        <v>3.5</v>
      </c>
      <c r="F41" s="6">
        <v>0.378</v>
      </c>
      <c r="G41" s="6">
        <v>10</v>
      </c>
      <c r="H41" s="6">
        <f>G41*F41*E41*C41</f>
        <v>26.46</v>
      </c>
      <c r="I41" s="6"/>
      <c r="J41" s="56"/>
    </row>
    <row r="42" spans="1:10" ht="15.75">
      <c r="A42" s="5"/>
      <c r="B42" s="22" t="s">
        <v>12</v>
      </c>
      <c r="C42" s="6" t="s">
        <v>11</v>
      </c>
      <c r="D42" s="8"/>
      <c r="E42" s="8"/>
      <c r="F42" s="8"/>
      <c r="G42" s="8"/>
      <c r="H42" s="8"/>
      <c r="I42" s="5"/>
      <c r="J42" s="23"/>
    </row>
    <row r="43" spans="1:10" ht="152.25" customHeight="1">
      <c r="A43" s="5">
        <v>11</v>
      </c>
      <c r="B43" s="25" t="s">
        <v>41</v>
      </c>
      <c r="C43" s="29">
        <v>2</v>
      </c>
      <c r="D43" s="8" t="s">
        <v>39</v>
      </c>
      <c r="E43" s="8"/>
      <c r="F43" s="8"/>
      <c r="G43" s="8"/>
      <c r="H43" s="8"/>
      <c r="I43" s="26"/>
      <c r="J43" s="24"/>
    </row>
    <row r="44" spans="1:10" ht="108.75" customHeight="1">
      <c r="A44" s="27">
        <v>12</v>
      </c>
      <c r="B44" s="25" t="s">
        <v>42</v>
      </c>
      <c r="C44" s="30">
        <v>2</v>
      </c>
      <c r="D44" s="31" t="s">
        <v>39</v>
      </c>
      <c r="E44" s="21"/>
      <c r="F44" s="21"/>
      <c r="G44" s="21"/>
      <c r="H44" s="21"/>
      <c r="I44" s="32"/>
      <c r="J44" s="32"/>
    </row>
    <row r="45" spans="1:10" ht="76.5" customHeight="1">
      <c r="A45" s="27">
        <v>13</v>
      </c>
      <c r="B45" s="25" t="s">
        <v>43</v>
      </c>
      <c r="C45" s="28">
        <v>1</v>
      </c>
      <c r="D45" s="31" t="s">
        <v>44</v>
      </c>
      <c r="E45" s="21"/>
      <c r="F45" s="21"/>
      <c r="G45" s="21"/>
      <c r="H45" s="21"/>
      <c r="I45" s="32"/>
      <c r="J45" s="32"/>
    </row>
    <row r="46" spans="1:10" ht="81.75" customHeight="1">
      <c r="A46" s="27">
        <v>14</v>
      </c>
      <c r="B46" s="25" t="s">
        <v>45</v>
      </c>
      <c r="C46" s="28">
        <v>1</v>
      </c>
      <c r="D46" s="28" t="s">
        <v>39</v>
      </c>
      <c r="E46" s="28"/>
      <c r="F46" s="28"/>
      <c r="G46" s="28"/>
      <c r="H46" s="28"/>
      <c r="I46" s="32"/>
      <c r="J46" s="32"/>
    </row>
    <row r="47" spans="1:10" ht="36" customHeight="1">
      <c r="A47" s="40"/>
      <c r="B47" s="41" t="s">
        <v>46</v>
      </c>
      <c r="C47" s="42"/>
      <c r="D47" s="43"/>
      <c r="E47" s="43"/>
      <c r="F47" s="43"/>
      <c r="G47" s="43"/>
      <c r="H47" s="43"/>
      <c r="I47" s="43"/>
      <c r="J47" s="44"/>
    </row>
    <row r="48" spans="1:10" ht="15.75">
      <c r="B48" s="39" t="s">
        <v>50</v>
      </c>
      <c r="C48" s="17"/>
    </row>
    <row r="50" spans="2:2">
      <c r="B50" s="38" t="s">
        <v>51</v>
      </c>
    </row>
  </sheetData>
  <mergeCells count="4">
    <mergeCell ref="A3:J3"/>
    <mergeCell ref="E4:J4"/>
    <mergeCell ref="B15:B16"/>
    <mergeCell ref="A1:F1"/>
  </mergeCells>
  <pageMargins left="0.7" right="0.7" top="0.75" bottom="0.75" header="0.3" footer="0.3"/>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shahab ud din baloch</dc:creator>
  <cp:lastModifiedBy>SPO IT</cp:lastModifiedBy>
  <dcterms:created xsi:type="dcterms:W3CDTF">2021-12-17T05:43:44Z</dcterms:created>
  <dcterms:modified xsi:type="dcterms:W3CDTF">2023-05-04T07:49:12Z</dcterms:modified>
</cp:coreProperties>
</file>